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INHTU\AppData\Roaming\VNPT Plugin\Files\FileTemp\"/>
    </mc:Choice>
  </mc:AlternateContent>
  <xr:revisionPtr revIDLastSave="0" documentId="13_ncr:1_{73D9DE30-8373-4961-88BA-6F355709A024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TỔNG HỢP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N39" i="1" l="1"/>
  <c r="L39" i="1"/>
  <c r="J39" i="1"/>
  <c r="H39" i="1"/>
  <c r="D39" i="1"/>
  <c r="F39" i="1" s="1"/>
  <c r="N38" i="1"/>
  <c r="L38" i="1"/>
  <c r="J38" i="1"/>
  <c r="H38" i="1"/>
  <c r="D38" i="1"/>
  <c r="F38" i="1" s="1"/>
  <c r="N36" i="1"/>
  <c r="L36" i="1"/>
  <c r="J36" i="1"/>
  <c r="H36" i="1"/>
  <c r="D36" i="1"/>
  <c r="F36" i="1" s="1"/>
  <c r="N35" i="1"/>
  <c r="L35" i="1"/>
  <c r="J35" i="1"/>
  <c r="H35" i="1"/>
  <c r="F35" i="1"/>
  <c r="D35" i="1"/>
  <c r="N33" i="1"/>
  <c r="L33" i="1"/>
  <c r="J33" i="1"/>
  <c r="H33" i="1"/>
  <c r="D33" i="1"/>
  <c r="F33" i="1" s="1"/>
  <c r="N32" i="1"/>
  <c r="L32" i="1"/>
  <c r="J32" i="1"/>
  <c r="H32" i="1"/>
  <c r="D32" i="1"/>
  <c r="F32" i="1" s="1"/>
  <c r="N31" i="1"/>
  <c r="L31" i="1"/>
  <c r="J31" i="1"/>
  <c r="H31" i="1"/>
  <c r="D31" i="1"/>
  <c r="F31" i="1" s="1"/>
  <c r="N29" i="1"/>
  <c r="L29" i="1"/>
  <c r="J29" i="1"/>
  <c r="H29" i="1"/>
  <c r="D29" i="1"/>
  <c r="F29" i="1" s="1"/>
  <c r="N28" i="1"/>
  <c r="L28" i="1"/>
  <c r="J28" i="1"/>
  <c r="H28" i="1"/>
  <c r="D28" i="1"/>
  <c r="F28" i="1" s="1"/>
  <c r="N27" i="1"/>
  <c r="L27" i="1"/>
  <c r="J27" i="1"/>
  <c r="H27" i="1"/>
  <c r="D27" i="1"/>
  <c r="F27" i="1" s="1"/>
  <c r="N25" i="1"/>
  <c r="L25" i="1"/>
  <c r="J25" i="1"/>
  <c r="H25" i="1"/>
  <c r="D25" i="1"/>
  <c r="F25" i="1" s="1"/>
  <c r="N24" i="1"/>
  <c r="L24" i="1"/>
  <c r="J24" i="1"/>
  <c r="H24" i="1"/>
  <c r="D24" i="1"/>
  <c r="F24" i="1" s="1"/>
  <c r="N22" i="1"/>
  <c r="L22" i="1"/>
  <c r="J22" i="1"/>
  <c r="H22" i="1"/>
  <c r="D22" i="1"/>
  <c r="F22" i="1" s="1"/>
  <c r="N21" i="1"/>
  <c r="L21" i="1"/>
  <c r="J21" i="1"/>
  <c r="H21" i="1"/>
  <c r="D21" i="1"/>
  <c r="F21" i="1" s="1"/>
  <c r="N19" i="1"/>
  <c r="L19" i="1"/>
  <c r="J19" i="1"/>
  <c r="H19" i="1"/>
  <c r="D19" i="1"/>
  <c r="F19" i="1" s="1"/>
  <c r="N18" i="1"/>
  <c r="L18" i="1"/>
  <c r="J18" i="1"/>
  <c r="H18" i="1"/>
  <c r="D18" i="1"/>
  <c r="F18" i="1" s="1"/>
  <c r="N16" i="1"/>
  <c r="L16" i="1"/>
  <c r="J16" i="1"/>
  <c r="H16" i="1"/>
  <c r="D16" i="1"/>
  <c r="F16" i="1" s="1"/>
  <c r="N15" i="1"/>
  <c r="L15" i="1"/>
  <c r="J15" i="1"/>
  <c r="H15" i="1"/>
  <c r="F15" i="1"/>
  <c r="D15" i="1"/>
  <c r="N13" i="1"/>
  <c r="L13" i="1"/>
  <c r="J13" i="1"/>
  <c r="H13" i="1"/>
  <c r="D13" i="1"/>
  <c r="F13" i="1" s="1"/>
  <c r="N12" i="1"/>
  <c r="L12" i="1"/>
  <c r="J12" i="1"/>
  <c r="H12" i="1"/>
  <c r="D12" i="1"/>
  <c r="F12" i="1" s="1"/>
</calcChain>
</file>

<file path=xl/sharedStrings.xml><?xml version="1.0" encoding="utf-8"?>
<sst xmlns="http://schemas.openxmlformats.org/spreadsheetml/2006/main" count="80" uniqueCount="64">
  <si>
    <t>ỦY BAN NHÂN DÂN</t>
  </si>
  <si>
    <t>CỘNG HÒA XÃ HỘI CHỦ NGHĨA VIỆT NAM</t>
  </si>
  <si>
    <t>PHƯỜNG TAM THANH</t>
  </si>
  <si>
    <t>Độc lập - Tự do - Hạnh phúc</t>
  </si>
  <si>
    <t>BIỂU TỔNG HỢP KẾT QUẢ KIỂM PHIẾU LẤY Ý KIẾN CỬ TRI</t>
  </si>
  <si>
    <t>Về Đề án sắp xếp khối (tổ dân phố) trên địa bàn phường Tam Thanh năm 2026</t>
  </si>
  <si>
    <t>(kèm theo Báo cáo số          /BC-UBND ngày 20/6/2026 của UBND phường Tam Thanh)</t>
  </si>
  <si>
    <t>TT</t>
  </si>
  <si>
    <t>Khối - tổ dân phố</t>
  </si>
  <si>
    <t>Số hộ gia đình</t>
  </si>
  <si>
    <t>Số lượng cử tri</t>
  </si>
  <si>
    <t>Kết quả lấy ý kiến</t>
  </si>
  <si>
    <t>Cử tri có ý kiến khác</t>
  </si>
  <si>
    <t>Tổng số cử tri (đại hiện hộ GĐ)</t>
  </si>
  <si>
    <t>Số cử tri lấy ý kiến</t>
  </si>
  <si>
    <t>Tỷ lệ %</t>
  </si>
  <si>
    <t>Số cử tri đồng ý</t>
  </si>
  <si>
    <t>Số cử tri không đồng ý</t>
  </si>
  <si>
    <t>Số ý kiến không hợp lệ</t>
  </si>
  <si>
    <t>Số lượng</t>
  </si>
  <si>
    <t>A</t>
  </si>
  <si>
    <t>B</t>
  </si>
  <si>
    <t>2=1</t>
  </si>
  <si>
    <t>4=3/2(%)</t>
  </si>
  <si>
    <t>6=5/3(%)</t>
  </si>
  <si>
    <t>8=7/3(%)</t>
  </si>
  <si>
    <t>10=9/3(%)</t>
  </si>
  <si>
    <t>12=11/3(%)</t>
  </si>
  <si>
    <t>I</t>
  </si>
  <si>
    <t>Sáp nhập 02 khối nguyên trạng</t>
  </si>
  <si>
    <t>Khối Nà Pàn</t>
  </si>
  <si>
    <t>Khối Hoàng Thủy</t>
  </si>
  <si>
    <t>II</t>
  </si>
  <si>
    <t>Khối Pàn Pè</t>
  </si>
  <si>
    <t>Khối Hoàng Long</t>
  </si>
  <si>
    <t>Khối Đồi Chè</t>
  </si>
  <si>
    <t>III</t>
  </si>
  <si>
    <t>Khối Nà Sèn - Tổng Huồng</t>
  </si>
  <si>
    <t>Khối Hoàng Thanh</t>
  </si>
  <si>
    <t>IV</t>
  </si>
  <si>
    <t>Sáp nhập, giải thể, tách nhập khối - tổ dân phố</t>
  </si>
  <si>
    <t>Khối 8</t>
  </si>
  <si>
    <t>V</t>
  </si>
  <si>
    <t>Khối 11</t>
  </si>
  <si>
    <t>VI</t>
  </si>
  <si>
    <t>Khối Hoàng Trung</t>
  </si>
  <si>
    <t>Khối Tàng Khảm</t>
  </si>
  <si>
    <t>VII</t>
  </si>
  <si>
    <t>Khối Hoàng Sơn</t>
  </si>
  <si>
    <t>VIII</t>
  </si>
  <si>
    <t>Khối Hoàng Tân</t>
  </si>
  <si>
    <t>Hoàng Tân</t>
  </si>
  <si>
    <t>IX</t>
  </si>
  <si>
    <t>Chi Mạc - Nà Kéo</t>
  </si>
  <si>
    <t>Khối Hoàng Đồng</t>
  </si>
  <si>
    <t>Khòn Pịt</t>
  </si>
  <si>
    <r>
      <rPr>
        <b/>
        <sz val="12"/>
        <rFont val="Times New Roman"/>
      </rPr>
      <t xml:space="preserve">Ghi chú: 
</t>
    </r>
    <r>
      <rPr>
        <sz val="10"/>
        <rFont val="Times New Roman"/>
      </rPr>
      <t>Tên khối mới sau sắp xếp</t>
    </r>
  </si>
  <si>
    <r>
      <t>Một phần khối 2</t>
    </r>
    <r>
      <rPr>
        <sz val="9"/>
        <rFont val="Times New Roman"/>
      </rPr>
      <t xml:space="preserve"> (Cụm tam giác tính từ Ngã 6 xuống đường Tam Thanh, Yết Kiêu, Nhị Thanh giáp khối 8)</t>
    </r>
  </si>
  <si>
    <r>
      <t>Một phần khối 2</t>
    </r>
    <r>
      <rPr>
        <sz val="10"/>
        <rFont val="Times New Roman"/>
      </rPr>
      <t xml:space="preserve"> </t>
    </r>
    <r>
      <rPr>
        <sz val="9"/>
        <rFont val="Times New Roman"/>
      </rPr>
      <t>(Cụm tam giác (Nhị Thanh, Phố Muối , Lê Hồng Phong) cắt từ ngã 6 giáp với khối 11 )</t>
    </r>
  </si>
  <si>
    <r>
      <t>Khối Hoàng Trung</t>
    </r>
    <r>
      <rPr>
        <sz val="9"/>
        <rFont val="Times New Roman"/>
      </rPr>
      <t xml:space="preserve"> (Cắt từ Quốc Lộ 1A cũ đến hết địa bàn khối tiếp giáp với Tàng Khảm)</t>
    </r>
  </si>
  <si>
    <r>
      <t xml:space="preserve">Khối Đồng Én </t>
    </r>
    <r>
      <rPr>
        <sz val="9"/>
        <rFont val="Times New Roman"/>
      </rPr>
      <t xml:space="preserve">(Khu Quốc lộ 1A cũ) </t>
    </r>
  </si>
  <si>
    <r>
      <t xml:space="preserve">Khối Đồng Én 
</t>
    </r>
    <r>
      <rPr>
        <sz val="10"/>
        <rFont val="Times New Roman"/>
      </rPr>
      <t xml:space="preserve">(Khu xóm Nà Lượt, Quốc lộ 1A mới) </t>
    </r>
  </si>
  <si>
    <r>
      <t xml:space="preserve">Khối Hoàng Trung </t>
    </r>
    <r>
      <rPr>
        <sz val="10"/>
        <rFont val="Times New Roman"/>
      </rPr>
      <t>(Cắt từ Quốc Lộ 1A mới đến hết địa bàn khối tiếp giáp với khối Hoàng Tâm)</t>
    </r>
  </si>
  <si>
    <r>
      <t xml:space="preserve">Chi Mạc - Nà Kéo </t>
    </r>
    <r>
      <rPr>
        <sz val="10"/>
        <rFont val="Times New Roman"/>
      </rPr>
      <t>(phần tam giác giáp Hoàng Tân, cắt từ đường tàu)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</si>
</sst>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scheme val="minor"/>
    </font>
    <font>
      <sz val="11"/>
      <name val="Arial"/>
    </font>
    <font>
      <b/>
      <sz val="13"/>
      <name val="Times New Roman"/>
    </font>
    <font>
      <sz val="11"/>
      <name val="Arial"/>
      <scheme val="minor"/>
    </font>
    <font>
      <sz val="12"/>
      <name val="Times New Roman"/>
    </font>
    <font>
      <b/>
      <sz val="14"/>
      <name val="Times New Roman"/>
    </font>
    <font>
      <i/>
      <sz val="14"/>
      <name val="Times New Roman"/>
    </font>
    <font>
      <b/>
      <sz val="12"/>
      <name val="Times New Roman"/>
    </font>
    <font>
      <sz val="10"/>
      <name val="Times New Roman"/>
    </font>
    <font>
      <sz val="13"/>
      <name val="Times New Roman"/>
    </font>
    <font>
      <sz val="9"/>
      <name val="Times New Roman"/>
    </font>
    <font>
      <sz val="14"/>
      <name val="Times New Roman"/>
    </font>
    <font>
      <i/>
      <sz val="11"/>
      <name val="Times New Roman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5" xfId="0" applyFont="1" applyBorder="1"/>
    <xf numFmtId="0" fontId="7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5</xdr:row>
      <xdr:rowOff>9525</xdr:rowOff>
    </xdr:from>
    <xdr:ext cx="16002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949700" y="1104900"/>
          <a:ext cx="1600200" cy="38100"/>
          <a:chOff x="4545900" y="3780000"/>
          <a:chExt cx="16002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545900" y="3780000"/>
            <a:ext cx="16002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381000</xdr:colOff>
      <xdr:row>2</xdr:row>
      <xdr:rowOff>-19050</xdr:rowOff>
    </xdr:from>
    <xdr:ext cx="96202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77875" y="481013"/>
          <a:ext cx="962025" cy="38100"/>
          <a:chOff x="4864988" y="3780000"/>
          <a:chExt cx="96202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4864988" y="3780000"/>
            <a:ext cx="96202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342900</xdr:colOff>
      <xdr:row>2</xdr:row>
      <xdr:rowOff>0</xdr:rowOff>
    </xdr:from>
    <xdr:ext cx="2143125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787900" y="500063"/>
          <a:ext cx="2143125" cy="38100"/>
          <a:chOff x="4274438" y="3780000"/>
          <a:chExt cx="2143125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4274438" y="3780000"/>
            <a:ext cx="214312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zoomScale="80" zoomScaleNormal="80" workbookViewId="0">
      <selection activeCell="C35" sqref="C35:C36"/>
    </sheetView>
  </sheetViews>
  <sheetFormatPr defaultColWidth="12.58203125" defaultRowHeight="15" customHeight="1" x14ac:dyDescent="0.3"/>
  <cols>
    <col min="1" max="1" width="5.25" style="3" customWidth="1"/>
    <col min="2" max="2" width="13.33203125" style="3" customWidth="1"/>
    <col min="3" max="3" width="7.5" style="3" customWidth="1"/>
    <col min="4" max="4" width="8" style="3" customWidth="1"/>
    <col min="5" max="5" width="9" style="3" customWidth="1"/>
    <col min="6" max="6" width="7.83203125" style="3" customWidth="1"/>
    <col min="7" max="7" width="7.5" style="3" customWidth="1"/>
    <col min="8" max="9" width="9" style="3" customWidth="1"/>
    <col min="10" max="10" width="8.58203125" style="3" customWidth="1"/>
    <col min="11" max="12" width="9" style="3" customWidth="1"/>
    <col min="13" max="13" width="6.25" style="3" customWidth="1"/>
    <col min="14" max="14" width="9" style="3" customWidth="1"/>
    <col min="15" max="15" width="11.25" style="3" customWidth="1"/>
    <col min="16" max="26" width="8.58203125" style="3" customWidth="1"/>
    <col min="27" max="16384" width="12.58203125" style="3"/>
  </cols>
  <sheetData>
    <row r="1" spans="1:26" ht="20.25" customHeight="1" x14ac:dyDescent="0.35">
      <c r="A1" s="37" t="s">
        <v>0</v>
      </c>
      <c r="B1" s="33"/>
      <c r="C1" s="33"/>
      <c r="D1" s="33"/>
      <c r="E1" s="1"/>
      <c r="F1" s="1"/>
      <c r="G1" s="37" t="s">
        <v>1</v>
      </c>
      <c r="H1" s="33"/>
      <c r="I1" s="33"/>
      <c r="J1" s="33"/>
      <c r="K1" s="33"/>
      <c r="L1" s="33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35">
      <c r="A2" s="37" t="s">
        <v>2</v>
      </c>
      <c r="B2" s="33"/>
      <c r="C2" s="33"/>
      <c r="D2" s="33"/>
      <c r="E2" s="1"/>
      <c r="F2" s="1"/>
      <c r="G2" s="32" t="s">
        <v>3</v>
      </c>
      <c r="H2" s="33"/>
      <c r="I2" s="33"/>
      <c r="J2" s="33"/>
      <c r="K2" s="33"/>
      <c r="L2" s="33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5">
      <c r="A3" s="4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3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5">
      <c r="A5" s="32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5" customHeight="1" x14ac:dyDescent="0.4">
      <c r="A6" s="34" t="s">
        <v>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5">
      <c r="A7" s="5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9" customHeight="1" x14ac:dyDescent="0.35">
      <c r="A8" s="35" t="s">
        <v>7</v>
      </c>
      <c r="B8" s="35" t="s">
        <v>8</v>
      </c>
      <c r="C8" s="35" t="s">
        <v>9</v>
      </c>
      <c r="D8" s="36" t="s">
        <v>10</v>
      </c>
      <c r="E8" s="30"/>
      <c r="F8" s="31"/>
      <c r="G8" s="36" t="s">
        <v>11</v>
      </c>
      <c r="H8" s="30"/>
      <c r="I8" s="30"/>
      <c r="J8" s="30"/>
      <c r="K8" s="30"/>
      <c r="L8" s="31"/>
      <c r="M8" s="36" t="s">
        <v>12</v>
      </c>
      <c r="N8" s="31"/>
      <c r="O8" s="26" t="s">
        <v>56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5">
      <c r="A9" s="28"/>
      <c r="B9" s="28"/>
      <c r="C9" s="28"/>
      <c r="D9" s="6" t="s">
        <v>13</v>
      </c>
      <c r="E9" s="7" t="s">
        <v>14</v>
      </c>
      <c r="F9" s="7" t="s">
        <v>15</v>
      </c>
      <c r="G9" s="7" t="s">
        <v>16</v>
      </c>
      <c r="H9" s="7" t="s">
        <v>15</v>
      </c>
      <c r="I9" s="7" t="s">
        <v>17</v>
      </c>
      <c r="J9" s="7" t="s">
        <v>15</v>
      </c>
      <c r="K9" s="7" t="s">
        <v>18</v>
      </c>
      <c r="L9" s="7" t="s">
        <v>15</v>
      </c>
      <c r="M9" s="7" t="s">
        <v>19</v>
      </c>
      <c r="N9" s="7" t="s">
        <v>15</v>
      </c>
      <c r="O9" s="28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35">
      <c r="A10" s="8" t="s">
        <v>20</v>
      </c>
      <c r="B10" s="8" t="s">
        <v>21</v>
      </c>
      <c r="C10" s="8">
        <v>1</v>
      </c>
      <c r="D10" s="6" t="s">
        <v>22</v>
      </c>
      <c r="E10" s="6">
        <v>3</v>
      </c>
      <c r="F10" s="6" t="s">
        <v>23</v>
      </c>
      <c r="G10" s="6">
        <v>5</v>
      </c>
      <c r="H10" s="6" t="s">
        <v>24</v>
      </c>
      <c r="I10" s="6">
        <v>7</v>
      </c>
      <c r="J10" s="6" t="s">
        <v>25</v>
      </c>
      <c r="K10" s="6">
        <v>9</v>
      </c>
      <c r="L10" s="6" t="s">
        <v>26</v>
      </c>
      <c r="M10" s="6">
        <v>11</v>
      </c>
      <c r="N10" s="6" t="s">
        <v>27</v>
      </c>
      <c r="O10" s="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 x14ac:dyDescent="0.3">
      <c r="A11" s="8" t="s">
        <v>28</v>
      </c>
      <c r="B11" s="29" t="s">
        <v>29</v>
      </c>
      <c r="C11" s="30"/>
      <c r="D11" s="30"/>
      <c r="E11" s="30"/>
      <c r="F11" s="30"/>
      <c r="G11" s="30"/>
      <c r="H11" s="30"/>
      <c r="I11" s="31"/>
      <c r="J11" s="8"/>
      <c r="K11" s="8"/>
      <c r="L11" s="8"/>
      <c r="M11" s="8"/>
      <c r="N11" s="10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4.5" customHeight="1" x14ac:dyDescent="0.3">
      <c r="A12" s="7">
        <v>1</v>
      </c>
      <c r="B12" s="11" t="s">
        <v>30</v>
      </c>
      <c r="C12" s="7">
        <v>133</v>
      </c>
      <c r="D12" s="7">
        <f t="shared" ref="D12:D13" si="0">C12</f>
        <v>133</v>
      </c>
      <c r="E12" s="7">
        <v>119</v>
      </c>
      <c r="F12" s="13">
        <f t="shared" ref="F12:F13" si="1">E12/D12%</f>
        <v>89.473684210526315</v>
      </c>
      <c r="G12" s="7">
        <v>93</v>
      </c>
      <c r="H12" s="13">
        <f t="shared" ref="H12:H13" si="2">G12/E12%</f>
        <v>78.151260504201687</v>
      </c>
      <c r="I12" s="7">
        <v>26</v>
      </c>
      <c r="J12" s="13">
        <f t="shared" ref="J12:J13" si="3">I12/E12%</f>
        <v>21.84873949579832</v>
      </c>
      <c r="K12" s="7">
        <v>0</v>
      </c>
      <c r="L12" s="7">
        <f t="shared" ref="L12:L13" si="4">K12/E12%</f>
        <v>0</v>
      </c>
      <c r="M12" s="7">
        <v>0</v>
      </c>
      <c r="N12" s="14">
        <f t="shared" ref="N12:N13" si="5">M12/E12%</f>
        <v>0</v>
      </c>
      <c r="O12" s="26" t="s">
        <v>31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4.5" customHeight="1" x14ac:dyDescent="0.3">
      <c r="A13" s="7">
        <v>2</v>
      </c>
      <c r="B13" s="11" t="s">
        <v>31</v>
      </c>
      <c r="C13" s="7">
        <v>125</v>
      </c>
      <c r="D13" s="7">
        <f t="shared" si="0"/>
        <v>125</v>
      </c>
      <c r="E13" s="7">
        <v>102</v>
      </c>
      <c r="F13" s="13">
        <f t="shared" si="1"/>
        <v>81.599999999999994</v>
      </c>
      <c r="G13" s="7">
        <v>102</v>
      </c>
      <c r="H13" s="13">
        <f t="shared" si="2"/>
        <v>100</v>
      </c>
      <c r="I13" s="7">
        <v>0</v>
      </c>
      <c r="J13" s="13">
        <f t="shared" si="3"/>
        <v>0</v>
      </c>
      <c r="K13" s="7">
        <v>0</v>
      </c>
      <c r="L13" s="7">
        <f t="shared" si="4"/>
        <v>0</v>
      </c>
      <c r="M13" s="7">
        <v>0</v>
      </c>
      <c r="N13" s="14">
        <f t="shared" si="5"/>
        <v>0</v>
      </c>
      <c r="O13" s="28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2.5" customHeight="1" x14ac:dyDescent="0.3">
      <c r="A14" s="8" t="s">
        <v>32</v>
      </c>
      <c r="B14" s="29" t="s">
        <v>29</v>
      </c>
      <c r="C14" s="30"/>
      <c r="D14" s="30"/>
      <c r="E14" s="30"/>
      <c r="F14" s="30"/>
      <c r="G14" s="30"/>
      <c r="H14" s="30"/>
      <c r="I14" s="31"/>
      <c r="J14" s="8"/>
      <c r="K14" s="8"/>
      <c r="L14" s="8"/>
      <c r="M14" s="8"/>
      <c r="N14" s="10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1.5" customHeight="1" x14ac:dyDescent="0.3">
      <c r="A15" s="7">
        <v>1</v>
      </c>
      <c r="B15" s="11" t="s">
        <v>33</v>
      </c>
      <c r="C15" s="7">
        <v>146</v>
      </c>
      <c r="D15" s="7">
        <f t="shared" ref="D15:D16" si="6">C15</f>
        <v>146</v>
      </c>
      <c r="E15" s="7">
        <v>143</v>
      </c>
      <c r="F15" s="13">
        <f t="shared" ref="F15:F16" si="7">E15/D15%</f>
        <v>97.945205479452056</v>
      </c>
      <c r="G15" s="7">
        <v>134</v>
      </c>
      <c r="H15" s="13">
        <f t="shared" ref="H15:H16" si="8">G15/E15%</f>
        <v>93.706293706293707</v>
      </c>
      <c r="I15" s="7">
        <v>8</v>
      </c>
      <c r="J15" s="13">
        <f t="shared" ref="J15:J16" si="9">I15/E15%</f>
        <v>5.594405594405595</v>
      </c>
      <c r="K15" s="7">
        <v>1</v>
      </c>
      <c r="L15" s="13">
        <f t="shared" ref="L15:L16" si="10">K15/E15%</f>
        <v>0.69930069930069938</v>
      </c>
      <c r="M15" s="7">
        <v>0</v>
      </c>
      <c r="N15" s="14">
        <f t="shared" ref="N15:N16" si="11">M15/E15%</f>
        <v>0</v>
      </c>
      <c r="O15" s="26" t="s">
        <v>34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1.5" customHeight="1" x14ac:dyDescent="0.3">
      <c r="A16" s="7">
        <v>2</v>
      </c>
      <c r="B16" s="11" t="s">
        <v>35</v>
      </c>
      <c r="C16" s="7">
        <v>252</v>
      </c>
      <c r="D16" s="7">
        <f t="shared" si="6"/>
        <v>252</v>
      </c>
      <c r="E16" s="7">
        <v>252</v>
      </c>
      <c r="F16" s="15">
        <f t="shared" si="7"/>
        <v>100</v>
      </c>
      <c r="G16" s="7">
        <v>250</v>
      </c>
      <c r="H16" s="13">
        <f t="shared" si="8"/>
        <v>99.206349206349202</v>
      </c>
      <c r="I16" s="7">
        <v>0</v>
      </c>
      <c r="J16" s="13">
        <f t="shared" si="9"/>
        <v>0</v>
      </c>
      <c r="K16" s="7">
        <v>2</v>
      </c>
      <c r="L16" s="13">
        <f t="shared" si="10"/>
        <v>0.79365079365079361</v>
      </c>
      <c r="M16" s="7"/>
      <c r="N16" s="14">
        <f t="shared" si="11"/>
        <v>0</v>
      </c>
      <c r="O16" s="28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2.5" customHeight="1" x14ac:dyDescent="0.3">
      <c r="A17" s="8" t="s">
        <v>36</v>
      </c>
      <c r="B17" s="29" t="s">
        <v>29</v>
      </c>
      <c r="C17" s="30"/>
      <c r="D17" s="30"/>
      <c r="E17" s="30"/>
      <c r="F17" s="30"/>
      <c r="G17" s="30"/>
      <c r="H17" s="30"/>
      <c r="I17" s="31"/>
      <c r="J17" s="8"/>
      <c r="K17" s="8"/>
      <c r="L17" s="8"/>
      <c r="M17" s="8"/>
      <c r="N17" s="10"/>
      <c r="O17" s="1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40.5" customHeight="1" x14ac:dyDescent="0.3">
      <c r="A18" s="7">
        <v>1</v>
      </c>
      <c r="B18" s="11" t="s">
        <v>37</v>
      </c>
      <c r="C18" s="7">
        <v>152</v>
      </c>
      <c r="D18" s="7">
        <f t="shared" ref="D18:D19" si="12">C18</f>
        <v>152</v>
      </c>
      <c r="E18" s="7">
        <v>117</v>
      </c>
      <c r="F18" s="13">
        <f t="shared" ref="F18:F19" si="13">E18/D18%</f>
        <v>76.973684210526315</v>
      </c>
      <c r="G18" s="7">
        <v>117</v>
      </c>
      <c r="H18" s="13">
        <f t="shared" ref="H18:H19" si="14">G18/E18%</f>
        <v>100</v>
      </c>
      <c r="I18" s="7">
        <v>0</v>
      </c>
      <c r="J18" s="13">
        <f t="shared" ref="J18:J19" si="15">I18/E18%</f>
        <v>0</v>
      </c>
      <c r="K18" s="7">
        <v>0</v>
      </c>
      <c r="L18" s="7">
        <f t="shared" ref="L18:L19" si="16">K18/E18%</f>
        <v>0</v>
      </c>
      <c r="M18" s="7">
        <v>0</v>
      </c>
      <c r="N18" s="14">
        <f t="shared" ref="N18:N19" si="17">M18/E18%</f>
        <v>0</v>
      </c>
      <c r="O18" s="26" t="s">
        <v>38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40.5" customHeight="1" x14ac:dyDescent="0.3">
      <c r="A19" s="7">
        <v>2</v>
      </c>
      <c r="B19" s="11" t="s">
        <v>38</v>
      </c>
      <c r="C19" s="7">
        <v>156</v>
      </c>
      <c r="D19" s="7">
        <f t="shared" si="12"/>
        <v>156</v>
      </c>
      <c r="E19" s="7">
        <v>148</v>
      </c>
      <c r="F19" s="13">
        <f t="shared" si="13"/>
        <v>94.871794871794862</v>
      </c>
      <c r="G19" s="7">
        <v>148</v>
      </c>
      <c r="H19" s="13">
        <f t="shared" si="14"/>
        <v>100</v>
      </c>
      <c r="I19" s="7">
        <v>0</v>
      </c>
      <c r="J19" s="13">
        <f t="shared" si="15"/>
        <v>0</v>
      </c>
      <c r="K19" s="7">
        <v>0</v>
      </c>
      <c r="L19" s="7">
        <f t="shared" si="16"/>
        <v>0</v>
      </c>
      <c r="M19" s="7">
        <v>0</v>
      </c>
      <c r="N19" s="14">
        <f t="shared" si="17"/>
        <v>0</v>
      </c>
      <c r="O19" s="28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9.5" customHeight="1" x14ac:dyDescent="0.3">
      <c r="A20" s="8" t="s">
        <v>39</v>
      </c>
      <c r="B20" s="29" t="s">
        <v>40</v>
      </c>
      <c r="C20" s="30"/>
      <c r="D20" s="30"/>
      <c r="E20" s="30"/>
      <c r="F20" s="30"/>
      <c r="G20" s="30"/>
      <c r="H20" s="30"/>
      <c r="I20" s="31"/>
      <c r="J20" s="7"/>
      <c r="K20" s="7"/>
      <c r="L20" s="7"/>
      <c r="M20" s="7"/>
      <c r="N20" s="14"/>
      <c r="O20" s="1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8.5" customHeight="1" x14ac:dyDescent="0.3">
      <c r="A21" s="7">
        <v>1</v>
      </c>
      <c r="B21" s="11" t="s">
        <v>41</v>
      </c>
      <c r="C21" s="7">
        <v>319</v>
      </c>
      <c r="D21" s="7">
        <f t="shared" ref="D21:D22" si="18">C21</f>
        <v>319</v>
      </c>
      <c r="E21" s="7">
        <v>276</v>
      </c>
      <c r="F21" s="13">
        <f t="shared" ref="F21:F22" si="19">E21/D21%</f>
        <v>86.520376175548591</v>
      </c>
      <c r="G21" s="7">
        <v>276</v>
      </c>
      <c r="H21" s="13">
        <f t="shared" ref="H21:H22" si="20">G21/E21%</f>
        <v>100.00000000000001</v>
      </c>
      <c r="I21" s="7">
        <v>0</v>
      </c>
      <c r="J21" s="13">
        <f t="shared" ref="J21:J22" si="21">I21/E21%</f>
        <v>0</v>
      </c>
      <c r="K21" s="7">
        <v>0</v>
      </c>
      <c r="L21" s="7">
        <f t="shared" ref="L21:L22" si="22">K21/E21%</f>
        <v>0</v>
      </c>
      <c r="M21" s="7">
        <v>0</v>
      </c>
      <c r="N21" s="14">
        <f t="shared" ref="N21:N22" si="23">M21/E21%</f>
        <v>0</v>
      </c>
      <c r="O21" s="26" t="s">
        <v>41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86.25" customHeight="1" x14ac:dyDescent="0.3">
      <c r="A22" s="7">
        <v>2</v>
      </c>
      <c r="B22" s="11" t="s">
        <v>57</v>
      </c>
      <c r="C22" s="7">
        <v>267</v>
      </c>
      <c r="D22" s="7">
        <f t="shared" si="18"/>
        <v>267</v>
      </c>
      <c r="E22" s="7">
        <v>190</v>
      </c>
      <c r="F22" s="13">
        <f t="shared" si="19"/>
        <v>71.161048689138582</v>
      </c>
      <c r="G22" s="7">
        <v>176</v>
      </c>
      <c r="H22" s="13">
        <f t="shared" si="20"/>
        <v>92.631578947368425</v>
      </c>
      <c r="I22" s="7">
        <v>14</v>
      </c>
      <c r="J22" s="13">
        <f t="shared" si="21"/>
        <v>7.3684210526315796</v>
      </c>
      <c r="K22" s="7">
        <v>0</v>
      </c>
      <c r="L22" s="7">
        <f t="shared" si="22"/>
        <v>0</v>
      </c>
      <c r="M22" s="7">
        <v>0</v>
      </c>
      <c r="N22" s="14">
        <f t="shared" si="23"/>
        <v>0</v>
      </c>
      <c r="O22" s="28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0.25" customHeight="1" x14ac:dyDescent="0.3">
      <c r="A23" s="8" t="s">
        <v>42</v>
      </c>
      <c r="B23" s="29" t="s">
        <v>40</v>
      </c>
      <c r="C23" s="30"/>
      <c r="D23" s="30"/>
      <c r="E23" s="30"/>
      <c r="F23" s="30"/>
      <c r="G23" s="30"/>
      <c r="H23" s="30"/>
      <c r="I23" s="31"/>
      <c r="J23" s="7"/>
      <c r="K23" s="7"/>
      <c r="L23" s="7"/>
      <c r="M23" s="7"/>
      <c r="N23" s="14"/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87" customHeight="1" x14ac:dyDescent="0.3">
      <c r="A24" s="7">
        <v>1</v>
      </c>
      <c r="B24" s="11" t="s">
        <v>58</v>
      </c>
      <c r="C24" s="7">
        <v>80</v>
      </c>
      <c r="D24" s="7">
        <f t="shared" ref="D24:D25" si="24">C24</f>
        <v>80</v>
      </c>
      <c r="E24" s="7">
        <v>72</v>
      </c>
      <c r="F24" s="13">
        <f t="shared" ref="F24:F25" si="25">E24/D24%</f>
        <v>90</v>
      </c>
      <c r="G24" s="7">
        <v>72</v>
      </c>
      <c r="H24" s="13">
        <f t="shared" ref="H24:H25" si="26">G24/E24%</f>
        <v>100</v>
      </c>
      <c r="I24" s="7">
        <v>0</v>
      </c>
      <c r="J24" s="13">
        <f t="shared" ref="J24:J25" si="27">I24/E24%</f>
        <v>0</v>
      </c>
      <c r="K24" s="7">
        <v>0</v>
      </c>
      <c r="L24" s="7">
        <f t="shared" ref="L24:L25" si="28">K24/E24%</f>
        <v>0</v>
      </c>
      <c r="M24" s="7">
        <v>0</v>
      </c>
      <c r="N24" s="14">
        <f t="shared" ref="N24:N25" si="29">M24/E24%</f>
        <v>0</v>
      </c>
      <c r="O24" s="26" t="s">
        <v>43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0" customHeight="1" x14ac:dyDescent="0.3">
      <c r="A25" s="7">
        <v>2</v>
      </c>
      <c r="B25" s="11" t="s">
        <v>43</v>
      </c>
      <c r="C25" s="7">
        <v>251</v>
      </c>
      <c r="D25" s="7">
        <f t="shared" si="24"/>
        <v>251</v>
      </c>
      <c r="E25" s="7">
        <v>251</v>
      </c>
      <c r="F25" s="13">
        <f t="shared" si="25"/>
        <v>100.00000000000001</v>
      </c>
      <c r="G25" s="7">
        <v>249</v>
      </c>
      <c r="H25" s="13">
        <f t="shared" si="26"/>
        <v>99.203187250996024</v>
      </c>
      <c r="I25" s="7">
        <v>2</v>
      </c>
      <c r="J25" s="13">
        <f t="shared" si="27"/>
        <v>0.79681274900398413</v>
      </c>
      <c r="K25" s="7">
        <v>0</v>
      </c>
      <c r="L25" s="7">
        <f t="shared" si="28"/>
        <v>0</v>
      </c>
      <c r="M25" s="7">
        <v>0</v>
      </c>
      <c r="N25" s="14">
        <f t="shared" si="29"/>
        <v>0</v>
      </c>
      <c r="O25" s="28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9.5" customHeight="1" x14ac:dyDescent="0.3">
      <c r="A26" s="8" t="s">
        <v>44</v>
      </c>
      <c r="B26" s="29" t="s">
        <v>40</v>
      </c>
      <c r="C26" s="30"/>
      <c r="D26" s="30"/>
      <c r="E26" s="30"/>
      <c r="F26" s="30"/>
      <c r="G26" s="30"/>
      <c r="H26" s="30"/>
      <c r="I26" s="31"/>
      <c r="J26" s="7"/>
      <c r="K26" s="7"/>
      <c r="L26" s="7"/>
      <c r="M26" s="7"/>
      <c r="N26" s="14"/>
      <c r="O26" s="1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3">
      <c r="A27" s="7">
        <v>1</v>
      </c>
      <c r="B27" s="11" t="s">
        <v>59</v>
      </c>
      <c r="C27" s="7">
        <v>165</v>
      </c>
      <c r="D27" s="7">
        <f t="shared" ref="D27:D29" si="30">C27</f>
        <v>165</v>
      </c>
      <c r="E27" s="7">
        <v>155</v>
      </c>
      <c r="F27" s="13">
        <f t="shared" ref="F27:F29" si="31">E27/D27%</f>
        <v>93.939393939393938</v>
      </c>
      <c r="G27" s="7">
        <v>155</v>
      </c>
      <c r="H27" s="13">
        <f t="shared" ref="H27:H29" si="32">G27/E27%</f>
        <v>100</v>
      </c>
      <c r="I27" s="7">
        <v>0</v>
      </c>
      <c r="J27" s="13">
        <f t="shared" ref="J27:J29" si="33">I27/E27%</f>
        <v>0</v>
      </c>
      <c r="K27" s="7">
        <v>0</v>
      </c>
      <c r="L27" s="7">
        <f t="shared" ref="L27:L29" si="34">K27/E27%</f>
        <v>0</v>
      </c>
      <c r="M27" s="7">
        <v>0</v>
      </c>
      <c r="N27" s="14">
        <f t="shared" ref="N27:N29" si="35">M27/E27%</f>
        <v>0</v>
      </c>
      <c r="O27" s="26" t="s">
        <v>45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">
      <c r="A28" s="7">
        <v>2</v>
      </c>
      <c r="B28" s="11" t="s">
        <v>46</v>
      </c>
      <c r="C28" s="16">
        <v>126</v>
      </c>
      <c r="D28" s="7">
        <f t="shared" si="30"/>
        <v>126</v>
      </c>
      <c r="E28" s="7">
        <v>126</v>
      </c>
      <c r="F28" s="13">
        <f t="shared" si="31"/>
        <v>100</v>
      </c>
      <c r="G28" s="7">
        <v>125</v>
      </c>
      <c r="H28" s="13">
        <f t="shared" si="32"/>
        <v>99.206349206349202</v>
      </c>
      <c r="I28" s="7">
        <v>1</v>
      </c>
      <c r="J28" s="13">
        <f t="shared" si="33"/>
        <v>0.79365079365079361</v>
      </c>
      <c r="K28" s="7">
        <v>0</v>
      </c>
      <c r="L28" s="7">
        <f t="shared" si="34"/>
        <v>0</v>
      </c>
      <c r="M28" s="7">
        <v>0</v>
      </c>
      <c r="N28" s="14">
        <f t="shared" si="35"/>
        <v>0</v>
      </c>
      <c r="O28" s="27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3">
      <c r="A29" s="7">
        <v>3</v>
      </c>
      <c r="B29" s="11" t="s">
        <v>60</v>
      </c>
      <c r="C29" s="16">
        <v>117</v>
      </c>
      <c r="D29" s="7">
        <f t="shared" si="30"/>
        <v>117</v>
      </c>
      <c r="E29" s="7">
        <v>90</v>
      </c>
      <c r="F29" s="13">
        <f t="shared" si="31"/>
        <v>76.923076923076934</v>
      </c>
      <c r="G29" s="7">
        <v>88</v>
      </c>
      <c r="H29" s="13">
        <f t="shared" si="32"/>
        <v>97.777777777777771</v>
      </c>
      <c r="I29" s="7">
        <v>2</v>
      </c>
      <c r="J29" s="13">
        <f t="shared" si="33"/>
        <v>2.2222222222222223</v>
      </c>
      <c r="K29" s="7">
        <v>0</v>
      </c>
      <c r="L29" s="7">
        <f t="shared" si="34"/>
        <v>0</v>
      </c>
      <c r="M29" s="7">
        <v>0</v>
      </c>
      <c r="N29" s="14">
        <f t="shared" si="35"/>
        <v>0</v>
      </c>
      <c r="O29" s="28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24.75" customHeight="1" x14ac:dyDescent="0.3">
      <c r="A30" s="8" t="s">
        <v>47</v>
      </c>
      <c r="B30" s="29" t="s">
        <v>40</v>
      </c>
      <c r="C30" s="30"/>
      <c r="D30" s="30"/>
      <c r="E30" s="30"/>
      <c r="F30" s="30"/>
      <c r="G30" s="30"/>
      <c r="H30" s="30"/>
      <c r="I30" s="31"/>
      <c r="J30" s="7"/>
      <c r="K30" s="7"/>
      <c r="L30" s="7"/>
      <c r="M30" s="7"/>
      <c r="N30" s="14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3">
      <c r="A31" s="7">
        <v>1</v>
      </c>
      <c r="B31" s="11" t="s">
        <v>61</v>
      </c>
      <c r="C31" s="7">
        <v>112</v>
      </c>
      <c r="D31" s="7">
        <f t="shared" ref="D31:D33" si="36">C31</f>
        <v>112</v>
      </c>
      <c r="E31" s="7">
        <v>102</v>
      </c>
      <c r="F31" s="13">
        <f t="shared" ref="F31:F33" si="37">E31/D31%</f>
        <v>91.071428571428569</v>
      </c>
      <c r="G31" s="7">
        <v>102</v>
      </c>
      <c r="H31" s="15">
        <f t="shared" ref="H31:H33" si="38">G31/E31%</f>
        <v>100</v>
      </c>
      <c r="I31" s="7">
        <v>0</v>
      </c>
      <c r="J31" s="13">
        <f t="shared" ref="J31:J33" si="39">I31/E31%</f>
        <v>0</v>
      </c>
      <c r="K31" s="7">
        <v>0</v>
      </c>
      <c r="L31" s="7">
        <f t="shared" ref="L31:L33" si="40">K31/E31%</f>
        <v>0</v>
      </c>
      <c r="M31" s="7">
        <v>0</v>
      </c>
      <c r="N31" s="14">
        <f t="shared" ref="N31:N33" si="41">M31/E31%</f>
        <v>0</v>
      </c>
      <c r="O31" s="26" t="s">
        <v>48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3">
      <c r="A32" s="7">
        <v>2</v>
      </c>
      <c r="B32" s="11" t="s">
        <v>62</v>
      </c>
      <c r="C32" s="7">
        <v>84</v>
      </c>
      <c r="D32" s="7">
        <f t="shared" si="36"/>
        <v>84</v>
      </c>
      <c r="E32" s="7">
        <v>80</v>
      </c>
      <c r="F32" s="13">
        <f t="shared" si="37"/>
        <v>95.238095238095241</v>
      </c>
      <c r="G32" s="7">
        <v>80</v>
      </c>
      <c r="H32" s="13">
        <f t="shared" si="38"/>
        <v>100</v>
      </c>
      <c r="I32" s="7">
        <v>0</v>
      </c>
      <c r="J32" s="13">
        <f t="shared" si="39"/>
        <v>0</v>
      </c>
      <c r="K32" s="7">
        <v>0</v>
      </c>
      <c r="L32" s="7">
        <f t="shared" si="40"/>
        <v>0</v>
      </c>
      <c r="M32" s="7">
        <v>0</v>
      </c>
      <c r="N32" s="14">
        <f t="shared" si="41"/>
        <v>0</v>
      </c>
      <c r="O32" s="27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30.75" customHeight="1" x14ac:dyDescent="0.3">
      <c r="A33" s="7">
        <v>3</v>
      </c>
      <c r="B33" s="11" t="s">
        <v>48</v>
      </c>
      <c r="C33" s="7">
        <v>193</v>
      </c>
      <c r="D33" s="7">
        <f t="shared" si="36"/>
        <v>193</v>
      </c>
      <c r="E33" s="7">
        <v>183</v>
      </c>
      <c r="F33" s="13">
        <f t="shared" si="37"/>
        <v>94.818652849740943</v>
      </c>
      <c r="G33" s="7">
        <v>182</v>
      </c>
      <c r="H33" s="13">
        <f t="shared" si="38"/>
        <v>99.453551912568301</v>
      </c>
      <c r="I33" s="7">
        <v>1</v>
      </c>
      <c r="J33" s="13">
        <f t="shared" si="39"/>
        <v>0.54644808743169393</v>
      </c>
      <c r="K33" s="7">
        <v>0</v>
      </c>
      <c r="L33" s="7">
        <f t="shared" si="40"/>
        <v>0</v>
      </c>
      <c r="M33" s="7">
        <v>0</v>
      </c>
      <c r="N33" s="14">
        <f t="shared" si="41"/>
        <v>0</v>
      </c>
      <c r="O33" s="28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1.75" customHeight="1" x14ac:dyDescent="0.3">
      <c r="A34" s="8" t="s">
        <v>49</v>
      </c>
      <c r="B34" s="29" t="s">
        <v>40</v>
      </c>
      <c r="C34" s="30"/>
      <c r="D34" s="30"/>
      <c r="E34" s="30"/>
      <c r="F34" s="30"/>
      <c r="G34" s="30"/>
      <c r="H34" s="30"/>
      <c r="I34" s="31"/>
      <c r="J34" s="7"/>
      <c r="K34" s="7"/>
      <c r="L34" s="7"/>
      <c r="M34" s="7"/>
      <c r="N34" s="14"/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72.75" customHeight="1" x14ac:dyDescent="0.3">
      <c r="A35" s="7">
        <v>1</v>
      </c>
      <c r="B35" s="11" t="s">
        <v>63</v>
      </c>
      <c r="C35" s="38">
        <v>23</v>
      </c>
      <c r="D35" s="7">
        <f t="shared" ref="D35:D36" si="42">C35</f>
        <v>23</v>
      </c>
      <c r="E35" s="7">
        <v>22</v>
      </c>
      <c r="F35" s="13">
        <f t="shared" ref="F35:F36" si="43">E35/D35%</f>
        <v>95.65217391304347</v>
      </c>
      <c r="G35" s="7">
        <v>20</v>
      </c>
      <c r="H35" s="13">
        <f t="shared" ref="H35:H36" si="44">G35/E35%</f>
        <v>90.909090909090907</v>
      </c>
      <c r="I35" s="7">
        <v>2</v>
      </c>
      <c r="J35" s="13">
        <f t="shared" ref="J35:J36" si="45">I35/E35%</f>
        <v>9.0909090909090917</v>
      </c>
      <c r="K35" s="7">
        <v>0</v>
      </c>
      <c r="L35" s="7">
        <f t="shared" ref="L35:L36" si="46">K35/E35%</f>
        <v>0</v>
      </c>
      <c r="M35" s="7">
        <v>0</v>
      </c>
      <c r="N35" s="14">
        <f t="shared" ref="N35:N36" si="47">M35/E35%</f>
        <v>0</v>
      </c>
      <c r="O35" s="26" t="s">
        <v>50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34.5" customHeight="1" x14ac:dyDescent="0.3">
      <c r="A36" s="7">
        <v>2</v>
      </c>
      <c r="B36" s="17" t="s">
        <v>51</v>
      </c>
      <c r="C36" s="38">
        <v>296</v>
      </c>
      <c r="D36" s="7">
        <f t="shared" si="42"/>
        <v>296</v>
      </c>
      <c r="E36" s="7">
        <v>296</v>
      </c>
      <c r="F36" s="13">
        <f t="shared" si="43"/>
        <v>100</v>
      </c>
      <c r="G36" s="7">
        <v>296</v>
      </c>
      <c r="H36" s="13">
        <f t="shared" si="44"/>
        <v>100</v>
      </c>
      <c r="I36" s="7">
        <v>0</v>
      </c>
      <c r="J36" s="13">
        <f t="shared" si="45"/>
        <v>0</v>
      </c>
      <c r="K36" s="7">
        <v>0</v>
      </c>
      <c r="L36" s="7">
        <f t="shared" si="46"/>
        <v>0</v>
      </c>
      <c r="M36" s="7">
        <v>0</v>
      </c>
      <c r="N36" s="14">
        <f t="shared" si="47"/>
        <v>0</v>
      </c>
      <c r="O36" s="28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24" customHeight="1" x14ac:dyDescent="0.3">
      <c r="A37" s="8" t="s">
        <v>52</v>
      </c>
      <c r="B37" s="29" t="s">
        <v>40</v>
      </c>
      <c r="C37" s="30"/>
      <c r="D37" s="30"/>
      <c r="E37" s="30"/>
      <c r="F37" s="30"/>
      <c r="G37" s="30"/>
      <c r="H37" s="30"/>
      <c r="I37" s="31"/>
      <c r="J37" s="7"/>
      <c r="K37" s="7"/>
      <c r="L37" s="7"/>
      <c r="M37" s="7"/>
      <c r="N37" s="14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35.25" customHeight="1" x14ac:dyDescent="0.3">
      <c r="A38" s="7">
        <v>1</v>
      </c>
      <c r="B38" s="11" t="s">
        <v>53</v>
      </c>
      <c r="C38" s="38">
        <v>154</v>
      </c>
      <c r="D38" s="7">
        <f t="shared" ref="D38:D39" si="48">C38</f>
        <v>154</v>
      </c>
      <c r="E38" s="7">
        <v>151</v>
      </c>
      <c r="F38" s="13">
        <f t="shared" ref="F38:F39" si="49">E38/D38%</f>
        <v>98.051948051948045</v>
      </c>
      <c r="G38" s="7">
        <v>151</v>
      </c>
      <c r="H38" s="13">
        <f t="shared" ref="H38:H39" si="50">G38/E38%</f>
        <v>100</v>
      </c>
      <c r="I38" s="7">
        <v>0</v>
      </c>
      <c r="J38" s="13">
        <f t="shared" ref="J38:J39" si="51">I38/E38%</f>
        <v>0</v>
      </c>
      <c r="K38" s="7">
        <v>0</v>
      </c>
      <c r="L38" s="7">
        <f t="shared" ref="L38:L39" si="52">K38/E38%</f>
        <v>0</v>
      </c>
      <c r="M38" s="7">
        <v>0</v>
      </c>
      <c r="N38" s="14">
        <f t="shared" ref="N38:N39" si="53">M38/E38%</f>
        <v>0</v>
      </c>
      <c r="O38" s="26" t="s">
        <v>54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34.5" customHeight="1" x14ac:dyDescent="0.3">
      <c r="A39" s="7">
        <v>2</v>
      </c>
      <c r="B39" s="11" t="s">
        <v>55</v>
      </c>
      <c r="C39" s="38">
        <v>380</v>
      </c>
      <c r="D39" s="7">
        <f t="shared" si="48"/>
        <v>380</v>
      </c>
      <c r="E39" s="7">
        <v>323</v>
      </c>
      <c r="F39" s="13">
        <f t="shared" si="49"/>
        <v>85</v>
      </c>
      <c r="G39" s="7">
        <v>323</v>
      </c>
      <c r="H39" s="13">
        <f t="shared" si="50"/>
        <v>100</v>
      </c>
      <c r="I39" s="7">
        <v>0</v>
      </c>
      <c r="J39" s="13">
        <f t="shared" si="51"/>
        <v>0</v>
      </c>
      <c r="K39" s="7">
        <v>0</v>
      </c>
      <c r="L39" s="7">
        <f t="shared" si="52"/>
        <v>0</v>
      </c>
      <c r="M39" s="7">
        <v>0</v>
      </c>
      <c r="N39" s="14">
        <f t="shared" si="53"/>
        <v>0</v>
      </c>
      <c r="O39" s="28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35">
      <c r="A40" s="18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19"/>
      <c r="B41" s="1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0"/>
      <c r="B42" s="2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3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3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2">
    <mergeCell ref="A1:D1"/>
    <mergeCell ref="G1:L1"/>
    <mergeCell ref="A2:D2"/>
    <mergeCell ref="G2:L2"/>
    <mergeCell ref="A4:N4"/>
    <mergeCell ref="A5:N5"/>
    <mergeCell ref="A6:O6"/>
    <mergeCell ref="B14:I14"/>
    <mergeCell ref="B17:I17"/>
    <mergeCell ref="B20:I20"/>
    <mergeCell ref="A8:A9"/>
    <mergeCell ref="B8:B9"/>
    <mergeCell ref="C8:C9"/>
    <mergeCell ref="D8:F8"/>
    <mergeCell ref="G8:L8"/>
    <mergeCell ref="M8:N8"/>
    <mergeCell ref="B11:I11"/>
    <mergeCell ref="B23:I23"/>
    <mergeCell ref="B26:I26"/>
    <mergeCell ref="B30:I30"/>
    <mergeCell ref="B34:I34"/>
    <mergeCell ref="B37:I37"/>
    <mergeCell ref="O31:O33"/>
    <mergeCell ref="O35:O36"/>
    <mergeCell ref="O38:O39"/>
    <mergeCell ref="O8:O9"/>
    <mergeCell ref="O12:O13"/>
    <mergeCell ref="O15:O16"/>
    <mergeCell ref="O18:O19"/>
    <mergeCell ref="O21:O22"/>
    <mergeCell ref="O24:O25"/>
    <mergeCell ref="O27:O29"/>
  </mergeCells>
  <pageMargins left="0.37" right="0.24" top="0.51181102362204722" bottom="0.39370078740157483" header="0" footer="0"/>
  <pageSetup paperSize="9" orientation="landscape" r:id="rId1"/>
  <headerFooter>
    <oddFooter>&amp;RTrang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 x14ac:dyDescent="0.3"/>
  <cols>
    <col min="1" max="26" width="8.582031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 x14ac:dyDescent="0.3"/>
  <cols>
    <col min="1" max="26" width="8.582031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TINHTU</cp:lastModifiedBy>
  <dcterms:modified xsi:type="dcterms:W3CDTF">2026-06-22T00:58:50Z</dcterms:modified>
</cp:coreProperties>
</file>